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u\OneDrive\võistlused\VÕISTLUSED\"/>
    </mc:Choice>
  </mc:AlternateContent>
  <xr:revisionPtr revIDLastSave="0" documentId="8_{3928F635-B959-4C67-B062-CC75026DCCA8}" xr6:coauthVersionLast="47" xr6:coauthVersionMax="47" xr10:uidLastSave="{00000000-0000-0000-0000-000000000000}"/>
  <bookViews>
    <workbookView xWindow="1524" yWindow="828" windowWidth="11256" windowHeight="8964" tabRatio="500" xr2:uid="{00000000-000D-0000-FFFF-FFFF00000000}"/>
  </bookViews>
  <sheets>
    <sheet name="INDIVIDUAAL" sheetId="1" r:id="rId1"/>
    <sheet name="MEESKONDLIK" sheetId="2" r:id="rId2"/>
  </sheets>
  <definedNames>
    <definedName name="_FilterDatabase_0" localSheetId="0">INDIVIDUAAL!$A$6:$K$46</definedName>
    <definedName name="_FilterDatabase_0" localSheetId="1">MEESKONDLIK!$A$3:$L$3</definedName>
    <definedName name="_FilterDatabase_0_0" localSheetId="0">INDIVIDUAAL!$A$6:$K$46</definedName>
    <definedName name="_FilterDatabase_0_0" localSheetId="1">MEESKONDLIK!$A$3:$L$3</definedName>
    <definedName name="_FilterDatabase_0_0_0" localSheetId="0">INDIVIDUAAL!$A$6:$K$46</definedName>
    <definedName name="_FilterDatabase_0_0_0" localSheetId="1">MEESKONDLIK!$A$3:$L$3</definedName>
    <definedName name="_xlnm._FilterDatabase" localSheetId="0">INDIVIDUAAL!$A$6:$K$47</definedName>
    <definedName name="_xlnm._FilterDatabase" localSheetId="1">MEESKONDLIK!$A$3:$L$15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" i="2" l="1"/>
  <c r="J15" i="2" s="1"/>
  <c r="I14" i="2"/>
  <c r="J14" i="2" s="1"/>
  <c r="I13" i="2"/>
  <c r="I12" i="2"/>
  <c r="J12" i="2" s="1"/>
  <c r="I11" i="2"/>
  <c r="I10" i="2"/>
  <c r="J10" i="2" s="1"/>
  <c r="I9" i="2"/>
  <c r="I8" i="2"/>
  <c r="J8" i="2" s="1"/>
  <c r="I7" i="2"/>
  <c r="I6" i="2"/>
  <c r="J6" i="2" s="1"/>
  <c r="I5" i="2"/>
  <c r="J5" i="2" s="1"/>
  <c r="I4" i="2"/>
  <c r="J4" i="2" s="1"/>
  <c r="J2" i="2"/>
  <c r="J13" i="2" s="1"/>
  <c r="I2" i="2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7" i="2" l="1"/>
  <c r="J9" i="2"/>
  <c r="J11" i="2"/>
</calcChain>
</file>

<file path=xl/sharedStrings.xml><?xml version="1.0" encoding="utf-8"?>
<sst xmlns="http://schemas.openxmlformats.org/spreadsheetml/2006/main" count="279" uniqueCount="142">
  <si>
    <t>PIHLARABA MEISTER 2024</t>
  </si>
  <si>
    <t>Koondtabel 2024</t>
  </si>
  <si>
    <t>Kuupäev:</t>
  </si>
  <si>
    <t>2024 hooaeg</t>
  </si>
  <si>
    <t>Toimumiskoht</t>
  </si>
  <si>
    <t>HJS Pihlaraba laskepaik</t>
  </si>
  <si>
    <t>Märke kokku</t>
  </si>
  <si>
    <t>Tabamisprotsent</t>
  </si>
  <si>
    <t>Koht, üldarvestus</t>
  </si>
  <si>
    <t>Võistleja</t>
  </si>
  <si>
    <t>Jahtkond</t>
  </si>
  <si>
    <t>Klass</t>
  </si>
  <si>
    <t>Pihlaraba avapauk</t>
  </si>
  <si>
    <t>Kütiliin</t>
  </si>
  <si>
    <t>Jahikaar</t>
  </si>
  <si>
    <t>Kõrge Kukk</t>
  </si>
  <si>
    <t>Käina Kormoran</t>
  </si>
  <si>
    <t>Uurlup CUP</t>
  </si>
  <si>
    <t>Keskmine tabamisprotsent</t>
  </si>
  <si>
    <t>Märkused</t>
  </si>
  <si>
    <t>Marek Võsa</t>
  </si>
  <si>
    <t>Käina</t>
  </si>
  <si>
    <t>MAN</t>
  </si>
  <si>
    <t>ÜLD-I, MAN-I</t>
  </si>
  <si>
    <t>Tõnis Laanemäe</t>
  </si>
  <si>
    <t>Pühalepa</t>
  </si>
  <si>
    <t>MAN-II, ÜLD – II</t>
  </si>
  <si>
    <t>Olev Kuuse</t>
  </si>
  <si>
    <t>VET</t>
  </si>
  <si>
    <t>VET-I, ÜLD-III</t>
  </si>
  <si>
    <t>Rait Mammuspuu</t>
  </si>
  <si>
    <t>MAN-III</t>
  </si>
  <si>
    <t>Kaido Kiin</t>
  </si>
  <si>
    <t>Kõrgessaare</t>
  </si>
  <si>
    <t>SEN</t>
  </si>
  <si>
    <t>SEN-I</t>
  </si>
  <si>
    <t>Janno Üksik</t>
  </si>
  <si>
    <t>Suuremõisa</t>
  </si>
  <si>
    <t>Eigo Jõhvik</t>
  </si>
  <si>
    <t>VET-II</t>
  </si>
  <si>
    <t>Marek Elmi</t>
  </si>
  <si>
    <t>Jaan Brikker</t>
  </si>
  <si>
    <t>VET-III</t>
  </si>
  <si>
    <t>Kuldar Jõhvik</t>
  </si>
  <si>
    <t>Alex Elmi</t>
  </si>
  <si>
    <t>JUN</t>
  </si>
  <si>
    <t>JUN-I</t>
  </si>
  <si>
    <t>Taido Elmi</t>
  </si>
  <si>
    <t>Janek Elmi</t>
  </si>
  <si>
    <t>Kristo Laanemäe</t>
  </si>
  <si>
    <t>Helen Lees</t>
  </si>
  <si>
    <t>LAD</t>
  </si>
  <si>
    <t>LAD-I</t>
  </si>
  <si>
    <t>Marken Tisler</t>
  </si>
  <si>
    <t>Henry Laanemäe</t>
  </si>
  <si>
    <t>SEN-II</t>
  </si>
  <si>
    <t>Eduard Riisna</t>
  </si>
  <si>
    <t>SEN-III</t>
  </si>
  <si>
    <t>Marten Rimmel</t>
  </si>
  <si>
    <t>Madis Kõmmus</t>
  </si>
  <si>
    <t>Tiit Vannas</t>
  </si>
  <si>
    <t>Kairit Kiin</t>
  </si>
  <si>
    <t>LAD-II</t>
  </si>
  <si>
    <t>Reio Meiusi</t>
  </si>
  <si>
    <t>Marko Kadaja</t>
  </si>
  <si>
    <t>Even Suislepp</t>
  </si>
  <si>
    <t>Vambola Meiusi</t>
  </si>
  <si>
    <t>Marko Aron</t>
  </si>
  <si>
    <t>Laasi</t>
  </si>
  <si>
    <t>Rait-Karlis Järvsaar</t>
  </si>
  <si>
    <t>Leluselja</t>
  </si>
  <si>
    <t>Kalle Rebane</t>
  </si>
  <si>
    <t>Sirley Teder</t>
  </si>
  <si>
    <t>LAD-III</t>
  </si>
  <si>
    <t>Karl-Anders Kandroo</t>
  </si>
  <si>
    <t>Rein Urman</t>
  </si>
  <si>
    <t>Märt Keskküla</t>
  </si>
  <si>
    <t>Joonas Lõppe</t>
  </si>
  <si>
    <t>JUN-II</t>
  </si>
  <si>
    <t>Tristan Elmi</t>
  </si>
  <si>
    <t>JUN-III</t>
  </si>
  <si>
    <t>Priit Männe</t>
  </si>
  <si>
    <t>Eva Raidma-Elmi</t>
  </si>
  <si>
    <t>Joosep Raidma</t>
  </si>
  <si>
    <t>Raigo Merilaht</t>
  </si>
  <si>
    <t>Enn Remmelg</t>
  </si>
  <si>
    <t>Rando Engso</t>
  </si>
  <si>
    <t>*Märkus: ÜLD- II ja III koht selgitati välja ümberlaskmiste teel.</t>
  </si>
  <si>
    <t>Meeskondlik arvestus 2024</t>
  </si>
  <si>
    <t>Koht</t>
  </si>
  <si>
    <t>Võistkond</t>
  </si>
  <si>
    <t>Kokku</t>
  </si>
  <si>
    <t>Liikmed</t>
  </si>
  <si>
    <t>Vahetunud liikmed</t>
  </si>
  <si>
    <t>Käina I</t>
  </si>
  <si>
    <t>Marek võsa, Marken Tisler, Olev Kuuse</t>
  </si>
  <si>
    <t>Jaan Brikker, Marten Rimmel, Alex Elmi</t>
  </si>
  <si>
    <t>Pühalepa I</t>
  </si>
  <si>
    <t>Rait Mammuspuu, Madis Kõmmus, Tõnis Laanemäe</t>
  </si>
  <si>
    <t>Kõrgessaare I</t>
  </si>
  <si>
    <t>Kaido Kiin, Raigo Merilaht, Eigo Jõhvik</t>
  </si>
  <si>
    <t>Kuldar Jõhvik, Kristo Laanemäe</t>
  </si>
  <si>
    <t>Käina II</t>
  </si>
  <si>
    <t>Janek Elmi, Marek Elmi, Even Suislepp</t>
  </si>
  <si>
    <t xml:space="preserve">Alex Elmi, </t>
  </si>
  <si>
    <t>Käina VI</t>
  </si>
  <si>
    <t>Jaan Brikker, Helen Lees, Karl-Anders Kandroo</t>
  </si>
  <si>
    <t>Käina III</t>
  </si>
  <si>
    <t>Reio Meiusi, Vambola Meiusi, Tiit Vannas</t>
  </si>
  <si>
    <t>Käina V</t>
  </si>
  <si>
    <t>Jaan Brikker, Marten Rimmel, Reio Meiusi</t>
  </si>
  <si>
    <t>Kõrgessaare II</t>
  </si>
  <si>
    <t>Eduard Riisna, Henry Laanemäe, Marko Kadaja</t>
  </si>
  <si>
    <t>Kõrgessaare III</t>
  </si>
  <si>
    <t>Kairit Kiin, Kristo Laanemäe, Rando Engso</t>
  </si>
  <si>
    <t>Pühalepa II</t>
  </si>
  <si>
    <t>Enn Remmelg, Taido Elmi, Tristan Elmi</t>
  </si>
  <si>
    <t>Jaan Brikker, Rait-Karlis Järvsaar, Märt Keskküla</t>
  </si>
  <si>
    <t>Käina IV</t>
  </si>
  <si>
    <t>Helen Lees, Eva Raidma-Elmi, Joosep Raidma</t>
  </si>
  <si>
    <t>Marek Võsa, Marken Tisler, Olev Kuuse</t>
  </si>
  <si>
    <t>Pühalepa-I</t>
  </si>
  <si>
    <t>Muutsin Käina V</t>
  </si>
  <si>
    <t>Kaido Kiin, Kuldar Jõhvik, Eigo Jõhvik</t>
  </si>
  <si>
    <t>Alex Elmi, Marek Elmi, Even Suislepp</t>
  </si>
  <si>
    <t>Tiit Vannas, Vambola Meiusi, Helen Lees</t>
  </si>
  <si>
    <t>Rait Mammuspuu, Taido Elmi, Tõnis Laanemäe</t>
  </si>
  <si>
    <t>Marek Elmi, Alex Elmi, Janek Elmi</t>
  </si>
  <si>
    <t>Olev Kuuse, Marek Võsa, Jaan Brikker</t>
  </si>
  <si>
    <t>Eigo Jõhvik, Kuldar Jõhvik, Kaido Kiin</t>
  </si>
  <si>
    <t>Rait Mamuspuu, Taido Elmi, Madis Kõmmus</t>
  </si>
  <si>
    <t>Kristo Laanemäe, Henry Laanemäe, Eduard Riisna</t>
  </si>
  <si>
    <t>Marken Tisler, Marek Võsa, Marten Rimmel</t>
  </si>
  <si>
    <t>Janek Elmi, Marek Elmi, Alex Elmi</t>
  </si>
  <si>
    <t>Taido Elmi, Tõnis Laanemäe, Rait Mammuspuu</t>
  </si>
  <si>
    <t>Eigo Jõhvik, Kaido Kiin, Kristo Laanemäe</t>
  </si>
  <si>
    <t>Muutsin Käina VI</t>
  </si>
  <si>
    <t>Rait Mamuspuu, Taido Elmi, Tõnis Laanemäe</t>
  </si>
  <si>
    <t>Marek Võsa, Olev Kuuse, Alex Elmi</t>
  </si>
  <si>
    <t>Marek Elmi, Janek Elmi, Tiit Vannas</t>
  </si>
  <si>
    <t>Helen Lees, Eva Raidma-Elmi, Jaan Brikker</t>
  </si>
  <si>
    <t>Muutsin KäinaVI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</si>
</sst>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/yyyy"/>
    <numFmt numFmtId="165" formatCode="0.0"/>
  </numFmts>
  <fonts count="5" x14ac:knownFonts="1"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name val="Calibri"/>
      <family val="2"/>
      <charset val="186"/>
    </font>
    <font>
      <sz val="11"/>
      <color rgb="FF00B050"/>
      <name val="Calibri"/>
      <family val="2"/>
      <charset val="186"/>
    </font>
    <font>
      <sz val="1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EEEEEE"/>
      </patternFill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2" borderId="2" xfId="0" applyFont="1" applyFill="1" applyBorder="1"/>
    <xf numFmtId="0" fontId="1" fillId="0" borderId="0" xfId="0" applyFont="1"/>
    <xf numFmtId="0" fontId="1" fillId="3" borderId="0" xfId="0" applyFont="1" applyFill="1"/>
    <xf numFmtId="165" fontId="1" fillId="0" borderId="0" xfId="0" applyNumberFormat="1" applyFont="1"/>
    <xf numFmtId="0" fontId="2" fillId="0" borderId="0" xfId="0" applyFont="1"/>
    <xf numFmtId="0" fontId="0" fillId="4" borderId="0" xfId="0" applyFill="1"/>
    <xf numFmtId="165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1" fillId="5" borderId="2" xfId="0" applyFont="1" applyFill="1" applyBorder="1"/>
    <xf numFmtId="0" fontId="1" fillId="6" borderId="0" xfId="0" applyFont="1" applyFill="1"/>
    <xf numFmtId="0" fontId="1" fillId="5" borderId="3" xfId="0" applyFont="1" applyFill="1" applyBorder="1"/>
    <xf numFmtId="0" fontId="1" fillId="5" borderId="0" xfId="0" applyFont="1" applyFill="1"/>
    <xf numFmtId="0" fontId="1" fillId="4" borderId="0" xfId="0" applyFont="1" applyFill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7" xfId="0" applyFont="1" applyBorder="1"/>
    <xf numFmtId="0" fontId="0" fillId="0" borderId="0" xfId="0" applyAlignment="1">
      <alignment horizontal="left"/>
    </xf>
    <xf numFmtId="0" fontId="1" fillId="0" borderId="8" xfId="0" applyFont="1" applyBorder="1"/>
    <xf numFmtId="0" fontId="4" fillId="0" borderId="7" xfId="0" applyFont="1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4" fillId="0" borderId="4" xfId="0" applyFont="1" applyBorder="1"/>
    <xf numFmtId="0" fontId="0" fillId="0" borderId="8" xfId="0" applyBorder="1" applyAlignment="1">
      <alignment horizontal="left"/>
    </xf>
    <xf numFmtId="0" fontId="3" fillId="0" borderId="9" xfId="0" applyFon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1" xfId="0" applyFont="1" applyBorder="1"/>
    <xf numFmtId="0" fontId="0" fillId="0" borderId="4" xfId="0" applyBorder="1"/>
    <xf numFmtId="0" fontId="0" fillId="0" borderId="9" xfId="0" applyBorder="1"/>
  </cellXfs>
  <cellStyles count="1">
    <cellStyle name="Normaallaad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zoomScale="90" zoomScaleNormal="90" workbookViewId="0">
      <selection activeCell="A15" sqref="A15"/>
    </sheetView>
  </sheetViews>
  <sheetFormatPr defaultRowHeight="14.4" x14ac:dyDescent="0.3"/>
  <cols>
    <col min="1" max="1" width="23" customWidth="1"/>
    <col min="2" max="2" width="21.88671875" customWidth="1"/>
    <col min="3" max="3" width="15.6640625" customWidth="1"/>
    <col min="4" max="4" width="10.109375" customWidth="1"/>
    <col min="5" max="5" width="20.88671875" customWidth="1"/>
    <col min="6" max="6" width="13" customWidth="1"/>
    <col min="7" max="7" width="12.33203125" customWidth="1"/>
    <col min="8" max="8" width="13.5546875" customWidth="1"/>
    <col min="9" max="9" width="17.44140625" customWidth="1"/>
    <col min="10" max="10" width="14.6640625" customWidth="1"/>
    <col min="11" max="11" width="29" customWidth="1"/>
    <col min="12" max="12" width="15.5546875" customWidth="1"/>
    <col min="13" max="1025" width="8.5546875" customWidth="1"/>
  </cols>
  <sheetData>
    <row r="1" spans="1:15" x14ac:dyDescent="0.3">
      <c r="D1" s="8" t="s">
        <v>0</v>
      </c>
      <c r="E1" s="8"/>
    </row>
    <row r="2" spans="1:15" x14ac:dyDescent="0.3">
      <c r="D2" s="7" t="s">
        <v>1</v>
      </c>
      <c r="E2" s="7"/>
    </row>
    <row r="3" spans="1:15" x14ac:dyDescent="0.3">
      <c r="A3" t="s">
        <v>2</v>
      </c>
      <c r="B3" s="10" t="s">
        <v>3</v>
      </c>
      <c r="C3" s="10"/>
      <c r="D3" s="10"/>
    </row>
    <row r="4" spans="1:15" x14ac:dyDescent="0.3">
      <c r="A4" t="s">
        <v>4</v>
      </c>
      <c r="B4" t="s">
        <v>5</v>
      </c>
    </row>
    <row r="5" spans="1:15" x14ac:dyDescent="0.3">
      <c r="A5" t="s">
        <v>6</v>
      </c>
      <c r="B5">
        <v>350</v>
      </c>
      <c r="E5" s="6" t="s">
        <v>7</v>
      </c>
      <c r="F5" s="6"/>
      <c r="G5" s="6"/>
      <c r="H5" s="6"/>
      <c r="I5" s="6"/>
      <c r="J5" s="6"/>
      <c r="K5" s="6"/>
    </row>
    <row r="6" spans="1:15" s="12" customFormat="1" x14ac:dyDescent="0.3">
      <c r="A6" s="11" t="s">
        <v>8</v>
      </c>
      <c r="B6" s="11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1" t="s">
        <v>18</v>
      </c>
      <c r="L6" s="11" t="s">
        <v>19</v>
      </c>
    </row>
    <row r="7" spans="1:15" s="12" customFormat="1" x14ac:dyDescent="0.3">
      <c r="A7" s="12">
        <v>1</v>
      </c>
      <c r="B7" s="12" t="s">
        <v>20</v>
      </c>
      <c r="C7" s="12" t="s">
        <v>21</v>
      </c>
      <c r="D7" s="12" t="s">
        <v>22</v>
      </c>
      <c r="E7" s="12">
        <v>88</v>
      </c>
      <c r="F7" s="12">
        <v>73.3</v>
      </c>
      <c r="G7" s="13">
        <v>0</v>
      </c>
      <c r="H7" s="12">
        <v>100</v>
      </c>
      <c r="I7" s="12">
        <v>94</v>
      </c>
      <c r="J7" s="12">
        <v>77.3</v>
      </c>
      <c r="K7" s="14">
        <f>(E7+F7+H7+I7+J7)/5</f>
        <v>86.52000000000001</v>
      </c>
      <c r="L7" s="12" t="s">
        <v>23</v>
      </c>
      <c r="O7" s="14"/>
    </row>
    <row r="8" spans="1:15" s="12" customFormat="1" x14ac:dyDescent="0.3">
      <c r="A8" s="12">
        <v>2</v>
      </c>
      <c r="B8" s="15" t="s">
        <v>24</v>
      </c>
      <c r="C8" s="12" t="s">
        <v>25</v>
      </c>
      <c r="D8" s="12" t="s">
        <v>22</v>
      </c>
      <c r="E8" s="12">
        <v>90</v>
      </c>
      <c r="F8" s="12">
        <v>77.3</v>
      </c>
      <c r="G8" s="12">
        <v>92</v>
      </c>
      <c r="H8" s="13">
        <v>0</v>
      </c>
      <c r="I8" s="12">
        <v>85</v>
      </c>
      <c r="J8" s="12">
        <v>69.3</v>
      </c>
      <c r="K8" s="14">
        <f>(E8+F8+G8+I8+J8)/5</f>
        <v>82.72</v>
      </c>
      <c r="L8" s="12" t="s">
        <v>26</v>
      </c>
    </row>
    <row r="9" spans="1:15" s="12" customFormat="1" x14ac:dyDescent="0.3">
      <c r="A9" s="12">
        <v>3</v>
      </c>
      <c r="B9" s="12" t="s">
        <v>27</v>
      </c>
      <c r="C9" s="12" t="s">
        <v>21</v>
      </c>
      <c r="D9" s="12" t="s">
        <v>28</v>
      </c>
      <c r="E9" s="12">
        <v>88</v>
      </c>
      <c r="F9" s="12">
        <v>74.7</v>
      </c>
      <c r="G9" s="12">
        <v>96</v>
      </c>
      <c r="H9" s="12">
        <v>96</v>
      </c>
      <c r="I9" s="13">
        <v>0</v>
      </c>
      <c r="J9" s="12">
        <v>58.7</v>
      </c>
      <c r="K9" s="14">
        <f>(E9+F9+G9+H9+J9)/5</f>
        <v>82.679999999999993</v>
      </c>
      <c r="L9" s="12" t="s">
        <v>29</v>
      </c>
    </row>
    <row r="10" spans="1:15" x14ac:dyDescent="0.3">
      <c r="A10">
        <v>4</v>
      </c>
      <c r="B10" t="s">
        <v>30</v>
      </c>
      <c r="C10" t="s">
        <v>25</v>
      </c>
      <c r="D10" t="s">
        <v>22</v>
      </c>
      <c r="E10">
        <v>80</v>
      </c>
      <c r="F10" s="16">
        <v>69.3</v>
      </c>
      <c r="G10">
        <v>72</v>
      </c>
      <c r="H10">
        <v>84</v>
      </c>
      <c r="I10">
        <v>87</v>
      </c>
      <c r="J10">
        <v>78.7</v>
      </c>
      <c r="K10" s="17">
        <f>(E10+G10+H10+I10+J10)/5</f>
        <v>80.34</v>
      </c>
      <c r="L10" t="s">
        <v>31</v>
      </c>
    </row>
    <row r="11" spans="1:15" x14ac:dyDescent="0.3">
      <c r="A11">
        <v>5</v>
      </c>
      <c r="B11" t="s">
        <v>32</v>
      </c>
      <c r="C11" t="s">
        <v>33</v>
      </c>
      <c r="D11" t="s">
        <v>34</v>
      </c>
      <c r="E11">
        <v>82</v>
      </c>
      <c r="F11">
        <v>68</v>
      </c>
      <c r="G11">
        <v>68</v>
      </c>
      <c r="H11">
        <v>84</v>
      </c>
      <c r="I11">
        <v>90</v>
      </c>
      <c r="J11" s="16">
        <v>62.7</v>
      </c>
      <c r="K11" s="17">
        <f>(E11+F11+G11+H11+I11)/5</f>
        <v>78.400000000000006</v>
      </c>
      <c r="L11" t="s">
        <v>35</v>
      </c>
    </row>
    <row r="12" spans="1:15" x14ac:dyDescent="0.3">
      <c r="A12">
        <v>6</v>
      </c>
      <c r="B12" t="s">
        <v>36</v>
      </c>
      <c r="C12" t="s">
        <v>37</v>
      </c>
      <c r="D12" t="s">
        <v>22</v>
      </c>
      <c r="E12">
        <v>78</v>
      </c>
      <c r="F12" s="18">
        <v>0</v>
      </c>
      <c r="G12">
        <v>52</v>
      </c>
      <c r="H12">
        <v>84</v>
      </c>
      <c r="I12">
        <v>78</v>
      </c>
      <c r="J12">
        <v>57.3</v>
      </c>
      <c r="K12" s="17">
        <f>(E12+G12+H12+I12+J12)/5</f>
        <v>69.86</v>
      </c>
    </row>
    <row r="13" spans="1:15" x14ac:dyDescent="0.3">
      <c r="A13">
        <v>7</v>
      </c>
      <c r="B13" t="s">
        <v>38</v>
      </c>
      <c r="C13" t="s">
        <v>33</v>
      </c>
      <c r="D13" t="s">
        <v>28</v>
      </c>
      <c r="E13">
        <v>76</v>
      </c>
      <c r="F13" s="16">
        <v>46.7</v>
      </c>
      <c r="G13">
        <v>60</v>
      </c>
      <c r="H13">
        <v>80</v>
      </c>
      <c r="I13">
        <v>70</v>
      </c>
      <c r="J13">
        <v>60</v>
      </c>
      <c r="K13" s="17">
        <f>(E13+G13+H13+I13+J13)/5</f>
        <v>69.2</v>
      </c>
      <c r="L13" t="s">
        <v>39</v>
      </c>
    </row>
    <row r="14" spans="1:15" x14ac:dyDescent="0.3">
      <c r="A14">
        <v>8</v>
      </c>
      <c r="B14" t="s">
        <v>40</v>
      </c>
      <c r="C14" t="s">
        <v>21</v>
      </c>
      <c r="D14" t="s">
        <v>22</v>
      </c>
      <c r="E14">
        <v>66</v>
      </c>
      <c r="F14">
        <v>57.3</v>
      </c>
      <c r="G14">
        <v>56</v>
      </c>
      <c r="H14" s="18">
        <v>0</v>
      </c>
      <c r="I14">
        <v>71</v>
      </c>
      <c r="J14">
        <v>69.3</v>
      </c>
      <c r="K14" s="17">
        <f>(E14+F14+G14+I14+J14)/5</f>
        <v>63.92</v>
      </c>
    </row>
    <row r="15" spans="1:15" x14ac:dyDescent="0.3">
      <c r="A15">
        <v>9</v>
      </c>
      <c r="B15" t="s">
        <v>41</v>
      </c>
      <c r="C15" t="s">
        <v>21</v>
      </c>
      <c r="D15" t="s">
        <v>28</v>
      </c>
      <c r="E15" s="18">
        <v>0</v>
      </c>
      <c r="F15">
        <v>56</v>
      </c>
      <c r="G15">
        <v>60</v>
      </c>
      <c r="H15">
        <v>76</v>
      </c>
      <c r="I15">
        <v>70</v>
      </c>
      <c r="J15">
        <v>44</v>
      </c>
      <c r="K15">
        <f>(F15+G15+H15+I15+J15)/5</f>
        <v>61.2</v>
      </c>
      <c r="L15" t="s">
        <v>42</v>
      </c>
    </row>
    <row r="16" spans="1:15" x14ac:dyDescent="0.3">
      <c r="A16">
        <v>10</v>
      </c>
      <c r="B16" t="s">
        <v>43</v>
      </c>
      <c r="C16" t="s">
        <v>33</v>
      </c>
      <c r="D16" t="s">
        <v>22</v>
      </c>
      <c r="E16" s="18">
        <v>0</v>
      </c>
      <c r="F16">
        <v>60</v>
      </c>
      <c r="G16">
        <v>72</v>
      </c>
      <c r="H16">
        <v>88</v>
      </c>
      <c r="I16">
        <v>0</v>
      </c>
      <c r="J16">
        <v>68</v>
      </c>
      <c r="K16" s="17">
        <f>(F16+G16+H16+I16+J16)/5</f>
        <v>57.6</v>
      </c>
    </row>
    <row r="17" spans="1:12" x14ac:dyDescent="0.3">
      <c r="A17">
        <v>11</v>
      </c>
      <c r="B17" t="s">
        <v>44</v>
      </c>
      <c r="C17" t="s">
        <v>21</v>
      </c>
      <c r="D17" t="s">
        <v>45</v>
      </c>
      <c r="E17" s="18">
        <v>0</v>
      </c>
      <c r="F17">
        <v>68</v>
      </c>
      <c r="G17">
        <v>64</v>
      </c>
      <c r="H17">
        <v>0</v>
      </c>
      <c r="I17">
        <v>83</v>
      </c>
      <c r="J17">
        <v>64</v>
      </c>
      <c r="K17" s="17">
        <f>(F17+G17+H17+I17+J17)/5</f>
        <v>55.8</v>
      </c>
      <c r="L17" t="s">
        <v>46</v>
      </c>
    </row>
    <row r="18" spans="1:12" x14ac:dyDescent="0.3">
      <c r="A18">
        <v>12</v>
      </c>
      <c r="B18" t="s">
        <v>47</v>
      </c>
      <c r="C18" t="s">
        <v>25</v>
      </c>
      <c r="D18" t="s">
        <v>22</v>
      </c>
      <c r="E18">
        <v>56</v>
      </c>
      <c r="F18" s="16">
        <v>42.7</v>
      </c>
      <c r="G18">
        <v>44</v>
      </c>
      <c r="H18">
        <v>60</v>
      </c>
      <c r="I18">
        <v>63</v>
      </c>
      <c r="J18">
        <v>53.3</v>
      </c>
      <c r="K18" s="17">
        <f>(E18+G18+H18+I18+J18)/5</f>
        <v>55.260000000000005</v>
      </c>
    </row>
    <row r="19" spans="1:12" x14ac:dyDescent="0.3">
      <c r="A19">
        <v>13</v>
      </c>
      <c r="B19" t="s">
        <v>48</v>
      </c>
      <c r="C19" t="s">
        <v>21</v>
      </c>
      <c r="D19" t="s">
        <v>22</v>
      </c>
      <c r="E19">
        <v>72</v>
      </c>
      <c r="F19" s="18">
        <v>0</v>
      </c>
      <c r="G19">
        <v>48</v>
      </c>
      <c r="H19">
        <v>0</v>
      </c>
      <c r="I19">
        <v>83</v>
      </c>
      <c r="J19">
        <v>61.3</v>
      </c>
      <c r="K19" s="17">
        <f>(E19+G19+H19+I19+J19)/5</f>
        <v>52.86</v>
      </c>
    </row>
    <row r="20" spans="1:12" x14ac:dyDescent="0.3">
      <c r="A20">
        <v>14</v>
      </c>
      <c r="B20" t="s">
        <v>49</v>
      </c>
      <c r="C20" t="s">
        <v>33</v>
      </c>
      <c r="D20" t="s">
        <v>22</v>
      </c>
      <c r="E20" s="18">
        <v>0</v>
      </c>
      <c r="F20">
        <v>58.7</v>
      </c>
      <c r="G20">
        <v>0</v>
      </c>
      <c r="H20">
        <v>64</v>
      </c>
      <c r="I20">
        <v>61</v>
      </c>
      <c r="J20">
        <v>56</v>
      </c>
      <c r="K20">
        <f>(F20+G20+H20+I20+J20)/5</f>
        <v>47.94</v>
      </c>
    </row>
    <row r="21" spans="1:12" x14ac:dyDescent="0.3">
      <c r="A21">
        <v>15</v>
      </c>
      <c r="B21" t="s">
        <v>50</v>
      </c>
      <c r="C21" t="s">
        <v>21</v>
      </c>
      <c r="D21" t="s">
        <v>51</v>
      </c>
      <c r="E21">
        <v>40</v>
      </c>
      <c r="F21">
        <v>42.7</v>
      </c>
      <c r="G21">
        <v>40</v>
      </c>
      <c r="H21" s="16">
        <v>36</v>
      </c>
      <c r="I21">
        <v>57</v>
      </c>
      <c r="J21">
        <v>54.7</v>
      </c>
      <c r="K21" s="17">
        <f>(E21+F21+G21+I21+J21)/5</f>
        <v>46.879999999999995</v>
      </c>
      <c r="L21" t="s">
        <v>52</v>
      </c>
    </row>
    <row r="22" spans="1:12" x14ac:dyDescent="0.3">
      <c r="A22">
        <v>16</v>
      </c>
      <c r="B22" t="s">
        <v>53</v>
      </c>
      <c r="C22" t="s">
        <v>21</v>
      </c>
      <c r="D22" t="s">
        <v>22</v>
      </c>
      <c r="E22">
        <v>76</v>
      </c>
      <c r="F22">
        <v>73.3</v>
      </c>
      <c r="G22" s="18">
        <v>0</v>
      </c>
      <c r="H22">
        <v>0</v>
      </c>
      <c r="I22">
        <v>82</v>
      </c>
      <c r="J22">
        <v>0</v>
      </c>
      <c r="K22" s="17">
        <f>(E22+F22+H22+I22+J22)/5</f>
        <v>46.260000000000005</v>
      </c>
    </row>
    <row r="23" spans="1:12" x14ac:dyDescent="0.3">
      <c r="A23">
        <v>17</v>
      </c>
      <c r="B23" t="s">
        <v>54</v>
      </c>
      <c r="C23" t="s">
        <v>33</v>
      </c>
      <c r="D23" t="s">
        <v>34</v>
      </c>
      <c r="E23" s="18">
        <v>0</v>
      </c>
      <c r="F23">
        <v>37.299999999999997</v>
      </c>
      <c r="G23">
        <v>32</v>
      </c>
      <c r="H23">
        <v>44</v>
      </c>
      <c r="I23">
        <v>38</v>
      </c>
      <c r="J23">
        <v>56</v>
      </c>
      <c r="K23">
        <f>(F23+G23+H23+I23+J23)/5</f>
        <v>41.46</v>
      </c>
      <c r="L23" t="s">
        <v>55</v>
      </c>
    </row>
    <row r="24" spans="1:12" x14ac:dyDescent="0.3">
      <c r="A24">
        <v>18</v>
      </c>
      <c r="B24" t="s">
        <v>56</v>
      </c>
      <c r="C24" t="s">
        <v>33</v>
      </c>
      <c r="D24" t="s">
        <v>34</v>
      </c>
      <c r="E24" s="18">
        <v>0</v>
      </c>
      <c r="F24">
        <v>25.3</v>
      </c>
      <c r="G24">
        <v>0</v>
      </c>
      <c r="H24">
        <v>80</v>
      </c>
      <c r="I24">
        <v>44</v>
      </c>
      <c r="J24">
        <v>33.299999999999997</v>
      </c>
      <c r="K24" s="17">
        <f>(F24+G24+H24+I24+J24)/5</f>
        <v>36.520000000000003</v>
      </c>
      <c r="L24" t="s">
        <v>57</v>
      </c>
    </row>
    <row r="25" spans="1:12" x14ac:dyDescent="0.3">
      <c r="A25">
        <v>19</v>
      </c>
      <c r="B25" t="s">
        <v>58</v>
      </c>
      <c r="C25" t="s">
        <v>21</v>
      </c>
      <c r="D25" t="s">
        <v>22</v>
      </c>
      <c r="E25" s="18">
        <v>0</v>
      </c>
      <c r="F25">
        <v>88</v>
      </c>
      <c r="G25">
        <v>0</v>
      </c>
      <c r="H25">
        <v>0</v>
      </c>
      <c r="I25">
        <v>94</v>
      </c>
      <c r="J25">
        <v>0</v>
      </c>
      <c r="K25">
        <f>(F25+G25+H25+I25+J25)/5</f>
        <v>36.4</v>
      </c>
    </row>
    <row r="26" spans="1:12" x14ac:dyDescent="0.3">
      <c r="A26">
        <v>20</v>
      </c>
      <c r="B26" t="s">
        <v>59</v>
      </c>
      <c r="C26" t="s">
        <v>25</v>
      </c>
      <c r="D26" t="s">
        <v>22</v>
      </c>
      <c r="E26">
        <v>78</v>
      </c>
      <c r="F26">
        <v>64</v>
      </c>
      <c r="G26" s="18">
        <v>0</v>
      </c>
      <c r="H26">
        <v>16</v>
      </c>
      <c r="I26">
        <v>0</v>
      </c>
      <c r="J26">
        <v>0</v>
      </c>
      <c r="K26" s="17">
        <f>(E26+F26+H26+I26+J26)/5</f>
        <v>31.6</v>
      </c>
    </row>
    <row r="27" spans="1:12" x14ac:dyDescent="0.3">
      <c r="A27">
        <v>21</v>
      </c>
      <c r="B27" t="s">
        <v>60</v>
      </c>
      <c r="C27" t="s">
        <v>21</v>
      </c>
      <c r="D27" t="s">
        <v>22</v>
      </c>
      <c r="E27">
        <v>50</v>
      </c>
      <c r="F27">
        <v>54.7</v>
      </c>
      <c r="G27" s="18">
        <v>0</v>
      </c>
      <c r="H27">
        <v>0</v>
      </c>
      <c r="I27">
        <v>0</v>
      </c>
      <c r="J27">
        <v>46.7</v>
      </c>
      <c r="K27" s="17">
        <f>(E27+F27+H27+I27+J27)/5</f>
        <v>30.28</v>
      </c>
    </row>
    <row r="28" spans="1:12" x14ac:dyDescent="0.3">
      <c r="A28">
        <v>22</v>
      </c>
      <c r="B28" t="s">
        <v>61</v>
      </c>
      <c r="C28" t="s">
        <v>33</v>
      </c>
      <c r="D28" t="s">
        <v>51</v>
      </c>
      <c r="E28">
        <v>36</v>
      </c>
      <c r="F28">
        <v>36</v>
      </c>
      <c r="G28">
        <v>28</v>
      </c>
      <c r="H28" s="18">
        <v>0</v>
      </c>
      <c r="I28">
        <v>36</v>
      </c>
      <c r="J28">
        <v>0</v>
      </c>
      <c r="K28" s="17">
        <f>(E28+F28+G28+I28+J28)/5</f>
        <v>27.2</v>
      </c>
      <c r="L28" t="s">
        <v>62</v>
      </c>
    </row>
    <row r="29" spans="1:12" x14ac:dyDescent="0.3">
      <c r="A29">
        <v>23</v>
      </c>
      <c r="B29" t="s">
        <v>63</v>
      </c>
      <c r="C29" t="s">
        <v>21</v>
      </c>
      <c r="D29" t="s">
        <v>22</v>
      </c>
      <c r="E29">
        <v>76</v>
      </c>
      <c r="F29">
        <v>38.700000000000003</v>
      </c>
      <c r="G29" s="18">
        <v>0</v>
      </c>
      <c r="H29">
        <v>0</v>
      </c>
      <c r="I29">
        <v>0</v>
      </c>
      <c r="J29">
        <v>0</v>
      </c>
      <c r="K29">
        <f>(E29+F29+H29+I29+J29)/5</f>
        <v>22.94</v>
      </c>
    </row>
    <row r="30" spans="1:12" x14ac:dyDescent="0.3">
      <c r="A30">
        <v>24</v>
      </c>
      <c r="B30" t="s">
        <v>64</v>
      </c>
      <c r="C30" t="s">
        <v>33</v>
      </c>
      <c r="D30" t="s">
        <v>22</v>
      </c>
      <c r="E30" s="18">
        <v>0</v>
      </c>
      <c r="F30">
        <v>53.3</v>
      </c>
      <c r="G30">
        <v>0</v>
      </c>
      <c r="H30">
        <v>52</v>
      </c>
      <c r="I30">
        <v>0</v>
      </c>
      <c r="J30">
        <v>0</v>
      </c>
      <c r="K30" s="17">
        <f>(F30+G30+H30+I30+J30)/5</f>
        <v>21.06</v>
      </c>
    </row>
    <row r="31" spans="1:12" x14ac:dyDescent="0.3">
      <c r="A31">
        <v>25</v>
      </c>
      <c r="B31" t="s">
        <v>65</v>
      </c>
      <c r="C31" t="s">
        <v>21</v>
      </c>
      <c r="D31" t="s">
        <v>22</v>
      </c>
      <c r="E31">
        <v>66</v>
      </c>
      <c r="F31">
        <v>38.700000000000003</v>
      </c>
      <c r="G31" s="18">
        <v>0</v>
      </c>
      <c r="H31">
        <v>0</v>
      </c>
      <c r="I31">
        <v>0</v>
      </c>
      <c r="J31">
        <v>0</v>
      </c>
      <c r="K31" s="17">
        <f>(E31+F31+H31+I31+J31)/5</f>
        <v>20.94</v>
      </c>
    </row>
    <row r="32" spans="1:12" x14ac:dyDescent="0.3">
      <c r="A32">
        <v>26</v>
      </c>
      <c r="B32" t="s">
        <v>66</v>
      </c>
      <c r="C32" t="s">
        <v>21</v>
      </c>
      <c r="D32" t="s">
        <v>34</v>
      </c>
      <c r="E32">
        <v>48</v>
      </c>
      <c r="F32">
        <v>50.7</v>
      </c>
      <c r="G32" s="18">
        <v>0</v>
      </c>
      <c r="H32">
        <v>0</v>
      </c>
      <c r="I32">
        <v>0</v>
      </c>
      <c r="J32">
        <v>0</v>
      </c>
      <c r="K32" s="17">
        <f>(E32+F32+H32+I32+J32)/5</f>
        <v>19.740000000000002</v>
      </c>
    </row>
    <row r="33" spans="1:12" x14ac:dyDescent="0.3">
      <c r="A33">
        <v>27</v>
      </c>
      <c r="B33" t="s">
        <v>67</v>
      </c>
      <c r="C33" t="s">
        <v>68</v>
      </c>
      <c r="D33" t="s">
        <v>22</v>
      </c>
      <c r="E33" s="18">
        <v>0</v>
      </c>
      <c r="F33">
        <v>40</v>
      </c>
      <c r="G33">
        <v>0</v>
      </c>
      <c r="H33">
        <v>0</v>
      </c>
      <c r="I33">
        <v>52</v>
      </c>
      <c r="J33">
        <v>0</v>
      </c>
      <c r="K33">
        <f>(F33+G33+H33+I33+J33)/5</f>
        <v>18.399999999999999</v>
      </c>
    </row>
    <row r="34" spans="1:12" x14ac:dyDescent="0.3">
      <c r="A34">
        <v>28</v>
      </c>
      <c r="B34" t="s">
        <v>69</v>
      </c>
      <c r="C34" t="s">
        <v>70</v>
      </c>
      <c r="D34" t="s">
        <v>22</v>
      </c>
      <c r="E34" s="18">
        <v>0</v>
      </c>
      <c r="F34">
        <v>0</v>
      </c>
      <c r="G34">
        <v>68</v>
      </c>
      <c r="H34">
        <v>0</v>
      </c>
      <c r="I34">
        <v>0</v>
      </c>
      <c r="J34">
        <v>0</v>
      </c>
      <c r="K34" s="17">
        <f>(F34+G34+H34+I34+J34)/5</f>
        <v>13.6</v>
      </c>
    </row>
    <row r="35" spans="1:12" x14ac:dyDescent="0.3">
      <c r="A35">
        <v>29</v>
      </c>
      <c r="B35" t="s">
        <v>71</v>
      </c>
      <c r="C35" t="s">
        <v>37</v>
      </c>
      <c r="D35" t="s">
        <v>34</v>
      </c>
      <c r="E35" s="18">
        <v>0</v>
      </c>
      <c r="F35">
        <v>0</v>
      </c>
      <c r="G35">
        <v>0</v>
      </c>
      <c r="H35">
        <v>0</v>
      </c>
      <c r="I35">
        <v>54</v>
      </c>
      <c r="J35">
        <v>0</v>
      </c>
      <c r="K35" s="17">
        <f>(F35+G35+H35+I35+J35)/5</f>
        <v>10.8</v>
      </c>
    </row>
    <row r="36" spans="1:12" x14ac:dyDescent="0.3">
      <c r="A36">
        <v>30</v>
      </c>
      <c r="B36" t="s">
        <v>72</v>
      </c>
      <c r="C36" t="s">
        <v>33</v>
      </c>
      <c r="D36" t="s">
        <v>51</v>
      </c>
      <c r="E36">
        <v>50</v>
      </c>
      <c r="F36" s="18">
        <v>0</v>
      </c>
      <c r="G36">
        <v>0</v>
      </c>
      <c r="H36">
        <v>0</v>
      </c>
      <c r="I36">
        <v>0</v>
      </c>
      <c r="J36">
        <v>0</v>
      </c>
      <c r="K36" s="17">
        <f>(E36+G36+H36+I36+J36)/5</f>
        <v>10</v>
      </c>
      <c r="L36" t="s">
        <v>73</v>
      </c>
    </row>
    <row r="37" spans="1:12" x14ac:dyDescent="0.3">
      <c r="A37">
        <v>31</v>
      </c>
      <c r="B37" s="19" t="s">
        <v>74</v>
      </c>
      <c r="C37" t="s">
        <v>21</v>
      </c>
      <c r="D37" t="s">
        <v>22</v>
      </c>
      <c r="E37" s="18">
        <v>0</v>
      </c>
      <c r="F37">
        <v>0</v>
      </c>
      <c r="G37">
        <v>0</v>
      </c>
      <c r="H37">
        <v>0</v>
      </c>
      <c r="I37">
        <v>49</v>
      </c>
      <c r="J37">
        <v>0</v>
      </c>
      <c r="K37" s="17">
        <f t="shared" ref="K37:K42" si="0">(F37+G37+H37+I37+J37)/5</f>
        <v>9.8000000000000007</v>
      </c>
    </row>
    <row r="38" spans="1:12" x14ac:dyDescent="0.3">
      <c r="A38">
        <v>32</v>
      </c>
      <c r="B38" t="s">
        <v>75</v>
      </c>
      <c r="C38" t="s">
        <v>70</v>
      </c>
      <c r="D38" t="s">
        <v>34</v>
      </c>
      <c r="E38" s="18">
        <v>0</v>
      </c>
      <c r="F38">
        <v>0</v>
      </c>
      <c r="G38">
        <v>44</v>
      </c>
      <c r="H38">
        <v>0</v>
      </c>
      <c r="I38">
        <v>0</v>
      </c>
      <c r="J38">
        <v>0</v>
      </c>
      <c r="K38" s="17">
        <f t="shared" si="0"/>
        <v>8.8000000000000007</v>
      </c>
    </row>
    <row r="39" spans="1:12" x14ac:dyDescent="0.3">
      <c r="A39">
        <v>32</v>
      </c>
      <c r="B39" t="s">
        <v>76</v>
      </c>
      <c r="C39" t="s">
        <v>70</v>
      </c>
      <c r="D39" t="s">
        <v>22</v>
      </c>
      <c r="E39" s="18">
        <v>0</v>
      </c>
      <c r="F39">
        <v>0</v>
      </c>
      <c r="G39">
        <v>44</v>
      </c>
      <c r="H39">
        <v>0</v>
      </c>
      <c r="I39">
        <v>0</v>
      </c>
      <c r="J39">
        <v>0</v>
      </c>
      <c r="K39" s="17">
        <f t="shared" si="0"/>
        <v>8.8000000000000007</v>
      </c>
    </row>
    <row r="40" spans="1:12" x14ac:dyDescent="0.3">
      <c r="A40">
        <v>34</v>
      </c>
      <c r="B40" t="s">
        <v>77</v>
      </c>
      <c r="C40" t="s">
        <v>25</v>
      </c>
      <c r="D40" t="s">
        <v>45</v>
      </c>
      <c r="E40" s="16">
        <v>0</v>
      </c>
      <c r="F40">
        <v>0</v>
      </c>
      <c r="G40">
        <v>0</v>
      </c>
      <c r="H40">
        <v>0</v>
      </c>
      <c r="I40">
        <v>0</v>
      </c>
      <c r="J40">
        <v>40</v>
      </c>
      <c r="K40">
        <f t="shared" si="0"/>
        <v>8</v>
      </c>
      <c r="L40" t="s">
        <v>78</v>
      </c>
    </row>
    <row r="41" spans="1:12" x14ac:dyDescent="0.3">
      <c r="A41">
        <v>35</v>
      </c>
      <c r="B41" t="s">
        <v>79</v>
      </c>
      <c r="C41" t="s">
        <v>25</v>
      </c>
      <c r="D41" t="s">
        <v>45</v>
      </c>
      <c r="E41" s="18">
        <v>0</v>
      </c>
      <c r="F41">
        <v>37.299999999999997</v>
      </c>
      <c r="G41">
        <v>0</v>
      </c>
      <c r="H41">
        <v>0</v>
      </c>
      <c r="I41">
        <v>0</v>
      </c>
      <c r="J41">
        <v>0</v>
      </c>
      <c r="K41">
        <f t="shared" si="0"/>
        <v>7.4599999999999991</v>
      </c>
      <c r="L41" t="s">
        <v>80</v>
      </c>
    </row>
    <row r="42" spans="1:12" x14ac:dyDescent="0.3">
      <c r="A42">
        <v>36</v>
      </c>
      <c r="B42" t="s">
        <v>81</v>
      </c>
      <c r="C42" t="s">
        <v>33</v>
      </c>
      <c r="D42" t="s">
        <v>22</v>
      </c>
      <c r="E42" s="18">
        <v>0</v>
      </c>
      <c r="F42">
        <v>0</v>
      </c>
      <c r="G42">
        <v>0</v>
      </c>
      <c r="H42">
        <v>36</v>
      </c>
      <c r="I42">
        <v>0</v>
      </c>
      <c r="J42">
        <v>0</v>
      </c>
      <c r="K42" s="17">
        <f t="shared" si="0"/>
        <v>7.2</v>
      </c>
    </row>
    <row r="43" spans="1:12" x14ac:dyDescent="0.3">
      <c r="A43">
        <v>37</v>
      </c>
      <c r="B43" t="s">
        <v>82</v>
      </c>
      <c r="C43" t="s">
        <v>21</v>
      </c>
      <c r="D43" t="s">
        <v>51</v>
      </c>
      <c r="E43">
        <v>6</v>
      </c>
      <c r="F43" s="18">
        <v>0</v>
      </c>
      <c r="G43">
        <v>0</v>
      </c>
      <c r="H43">
        <v>0</v>
      </c>
      <c r="I43">
        <v>9</v>
      </c>
      <c r="J43">
        <v>17.3</v>
      </c>
      <c r="K43" s="17">
        <f>(E43+G43+H43+I43+J43)/5</f>
        <v>6.4599999999999991</v>
      </c>
    </row>
    <row r="44" spans="1:12" x14ac:dyDescent="0.3">
      <c r="A44">
        <v>38</v>
      </c>
      <c r="B44" t="s">
        <v>83</v>
      </c>
      <c r="C44" t="s">
        <v>21</v>
      </c>
      <c r="D44" t="s">
        <v>45</v>
      </c>
      <c r="E44">
        <v>26</v>
      </c>
      <c r="F44" s="18">
        <v>0</v>
      </c>
      <c r="G44">
        <v>0</v>
      </c>
      <c r="H44">
        <v>0</v>
      </c>
      <c r="I44">
        <v>0</v>
      </c>
      <c r="J44">
        <v>0</v>
      </c>
      <c r="K44" s="17">
        <f>(E44+G44+H44+I44+J44)/5</f>
        <v>5.2</v>
      </c>
    </row>
    <row r="45" spans="1:12" x14ac:dyDescent="0.3">
      <c r="A45">
        <v>38</v>
      </c>
      <c r="B45" t="s">
        <v>84</v>
      </c>
      <c r="C45" t="s">
        <v>33</v>
      </c>
      <c r="D45" t="s">
        <v>34</v>
      </c>
      <c r="E45">
        <v>26</v>
      </c>
      <c r="F45" s="18">
        <v>0</v>
      </c>
      <c r="G45">
        <v>0</v>
      </c>
      <c r="H45">
        <v>0</v>
      </c>
      <c r="I45">
        <v>0</v>
      </c>
      <c r="J45">
        <v>0</v>
      </c>
      <c r="K45">
        <f>(E45+G45+H45+I45+J45)/5</f>
        <v>5.2</v>
      </c>
    </row>
    <row r="46" spans="1:12" x14ac:dyDescent="0.3">
      <c r="A46">
        <v>40</v>
      </c>
      <c r="B46" t="s">
        <v>85</v>
      </c>
      <c r="C46" t="s">
        <v>25</v>
      </c>
      <c r="D46" t="s">
        <v>28</v>
      </c>
      <c r="E46" s="18">
        <v>0</v>
      </c>
      <c r="F46">
        <v>16</v>
      </c>
      <c r="G46">
        <v>0</v>
      </c>
      <c r="H46">
        <v>0</v>
      </c>
      <c r="I46">
        <v>0</v>
      </c>
      <c r="J46">
        <v>0</v>
      </c>
      <c r="K46" s="17">
        <f>(F46+G46+H46+I46+J46)/5</f>
        <v>3.2</v>
      </c>
    </row>
    <row r="47" spans="1:12" x14ac:dyDescent="0.3">
      <c r="A47">
        <v>41</v>
      </c>
      <c r="B47" t="s">
        <v>86</v>
      </c>
      <c r="C47" t="s">
        <v>33</v>
      </c>
      <c r="D47" t="s">
        <v>22</v>
      </c>
      <c r="E47" s="18">
        <v>0</v>
      </c>
      <c r="F47">
        <v>2.7</v>
      </c>
      <c r="G47">
        <v>0</v>
      </c>
      <c r="H47">
        <v>0</v>
      </c>
      <c r="I47">
        <v>0</v>
      </c>
      <c r="J47">
        <v>0</v>
      </c>
      <c r="K47" s="17">
        <f>(F47+G47+H47+I47+J47)/5</f>
        <v>0.54</v>
      </c>
    </row>
    <row r="49" spans="2:2" x14ac:dyDescent="0.3">
      <c r="B49" s="12" t="s">
        <v>87</v>
      </c>
    </row>
  </sheetData>
  <autoFilter ref="A6:K46" xr:uid="{00000000-0009-0000-0000-000000000000}"/>
  <mergeCells count="3">
    <mergeCell ref="D1:E1"/>
    <mergeCell ref="D2:E2"/>
    <mergeCell ref="E5:K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7"/>
  <sheetViews>
    <sheetView topLeftCell="A46" zoomScale="90" zoomScaleNormal="90" workbookViewId="0">
      <selection activeCell="A78" sqref="A78"/>
    </sheetView>
  </sheetViews>
  <sheetFormatPr defaultRowHeight="14.4" x14ac:dyDescent="0.3"/>
  <cols>
    <col min="1" max="1" width="17.5546875" customWidth="1"/>
    <col min="2" max="2" width="14" customWidth="1"/>
    <col min="3" max="3" width="19.5546875" customWidth="1"/>
    <col min="4" max="4" width="9.6640625" customWidth="1"/>
    <col min="5" max="5" width="13" customWidth="1"/>
    <col min="6" max="7" width="17.44140625" customWidth="1"/>
    <col min="8" max="8" width="13.5546875" customWidth="1"/>
    <col min="9" max="9" width="8.21875" customWidth="1"/>
    <col min="10" max="10" width="17.5546875" customWidth="1"/>
    <col min="11" max="11" width="47.21875" customWidth="1"/>
    <col min="12" max="12" width="28.88671875" customWidth="1"/>
    <col min="13" max="13" width="11.109375" customWidth="1"/>
    <col min="14" max="14" width="11" customWidth="1"/>
    <col min="15" max="15" width="13.5546875" customWidth="1"/>
    <col min="16" max="16" width="10.109375" customWidth="1"/>
    <col min="17" max="17" width="16" customWidth="1"/>
    <col min="18" max="18" width="9" customWidth="1"/>
    <col min="19" max="19" width="11.5546875" customWidth="1"/>
    <col min="20" max="20" width="14.88671875" customWidth="1"/>
    <col min="21" max="1025" width="8.5546875" customWidth="1"/>
  </cols>
  <sheetData>
    <row r="1" spans="1:12" x14ac:dyDescent="0.3">
      <c r="B1" s="8" t="s">
        <v>88</v>
      </c>
      <c r="C1" s="8"/>
      <c r="D1" s="8"/>
      <c r="E1" s="8"/>
    </row>
    <row r="2" spans="1:12" x14ac:dyDescent="0.3">
      <c r="C2">
        <v>50</v>
      </c>
      <c r="D2">
        <v>75</v>
      </c>
      <c r="E2">
        <v>25</v>
      </c>
      <c r="F2">
        <v>25</v>
      </c>
      <c r="G2">
        <v>100</v>
      </c>
      <c r="H2">
        <v>75</v>
      </c>
      <c r="I2">
        <f>SUM(C2:H2)</f>
        <v>350</v>
      </c>
      <c r="J2">
        <f>350*3</f>
        <v>1050</v>
      </c>
    </row>
    <row r="3" spans="1:12" x14ac:dyDescent="0.3">
      <c r="A3" s="20" t="s">
        <v>89</v>
      </c>
      <c r="B3" s="20" t="s">
        <v>90</v>
      </c>
      <c r="C3" s="20" t="s">
        <v>12</v>
      </c>
      <c r="D3" s="20" t="s">
        <v>13</v>
      </c>
      <c r="E3" s="20" t="s">
        <v>14</v>
      </c>
      <c r="F3" s="20" t="s">
        <v>15</v>
      </c>
      <c r="G3" s="20" t="s">
        <v>16</v>
      </c>
      <c r="H3" s="20" t="s">
        <v>17</v>
      </c>
      <c r="I3" s="20" t="s">
        <v>91</v>
      </c>
      <c r="J3" s="21" t="s">
        <v>7</v>
      </c>
      <c r="K3" s="22" t="s">
        <v>92</v>
      </c>
      <c r="L3" s="23" t="s">
        <v>93</v>
      </c>
    </row>
    <row r="4" spans="1:12" x14ac:dyDescent="0.3">
      <c r="B4" s="12" t="s">
        <v>94</v>
      </c>
      <c r="C4" s="12">
        <v>126</v>
      </c>
      <c r="D4" s="12">
        <v>166</v>
      </c>
      <c r="E4" s="13">
        <v>0</v>
      </c>
      <c r="F4" s="12">
        <v>68</v>
      </c>
      <c r="G4" s="12">
        <v>270</v>
      </c>
      <c r="H4" s="12">
        <v>150</v>
      </c>
      <c r="I4" s="12">
        <f>C4+D4+F4+G4+H4</f>
        <v>780</v>
      </c>
      <c r="J4" s="14">
        <f t="shared" ref="J4:J15" si="0">(I4/$J$2)*100</f>
        <v>74.285714285714292</v>
      </c>
      <c r="K4" s="12" t="s">
        <v>95</v>
      </c>
      <c r="L4" s="12" t="s">
        <v>96</v>
      </c>
    </row>
    <row r="5" spans="1:12" x14ac:dyDescent="0.3">
      <c r="B5" s="12" t="s">
        <v>97</v>
      </c>
      <c r="C5" s="12">
        <v>124</v>
      </c>
      <c r="D5" s="12">
        <v>158</v>
      </c>
      <c r="E5" s="12">
        <v>52</v>
      </c>
      <c r="F5" s="24">
        <v>40</v>
      </c>
      <c r="G5" s="12">
        <v>235</v>
      </c>
      <c r="H5" s="12">
        <v>151</v>
      </c>
      <c r="I5" s="12">
        <f>C5+D5+E5+G5+H5</f>
        <v>720</v>
      </c>
      <c r="J5" s="14">
        <f t="shared" si="0"/>
        <v>68.571428571428569</v>
      </c>
      <c r="K5" s="12" t="s">
        <v>98</v>
      </c>
      <c r="L5" s="12" t="s">
        <v>47</v>
      </c>
    </row>
    <row r="6" spans="1:12" x14ac:dyDescent="0.3">
      <c r="B6" s="12" t="s">
        <v>99</v>
      </c>
      <c r="C6" s="12">
        <v>92</v>
      </c>
      <c r="D6" s="12">
        <v>131</v>
      </c>
      <c r="E6" s="24">
        <v>50</v>
      </c>
      <c r="F6" s="12">
        <v>63</v>
      </c>
      <c r="G6" s="12">
        <v>221</v>
      </c>
      <c r="H6" s="12">
        <v>146</v>
      </c>
      <c r="I6" s="12">
        <f>C6+D6+F6+G6+H6</f>
        <v>653</v>
      </c>
      <c r="J6" s="14">
        <f t="shared" si="0"/>
        <v>62.190476190476197</v>
      </c>
      <c r="K6" s="12" t="s">
        <v>100</v>
      </c>
      <c r="L6" s="12" t="s">
        <v>101</v>
      </c>
    </row>
    <row r="7" spans="1:12" x14ac:dyDescent="0.3">
      <c r="B7" s="12" t="s">
        <v>102</v>
      </c>
      <c r="C7" s="12">
        <v>102</v>
      </c>
      <c r="D7" s="12">
        <v>123</v>
      </c>
      <c r="E7" s="12">
        <v>42</v>
      </c>
      <c r="F7" s="13">
        <v>0</v>
      </c>
      <c r="G7" s="12">
        <v>237</v>
      </c>
      <c r="H7" s="12">
        <v>133</v>
      </c>
      <c r="I7" s="12">
        <f>C7+D7+E7+G7+H7</f>
        <v>637</v>
      </c>
      <c r="J7" s="14">
        <f t="shared" si="0"/>
        <v>60.666666666666671</v>
      </c>
      <c r="K7" s="12" t="s">
        <v>103</v>
      </c>
      <c r="L7" s="12" t="s">
        <v>104</v>
      </c>
    </row>
    <row r="8" spans="1:12" x14ac:dyDescent="0.3">
      <c r="B8" s="12" t="s">
        <v>105</v>
      </c>
      <c r="C8" s="13">
        <v>0</v>
      </c>
      <c r="D8" s="12">
        <v>0</v>
      </c>
      <c r="E8" s="12">
        <v>0</v>
      </c>
      <c r="F8" s="12">
        <v>0</v>
      </c>
      <c r="G8" s="12">
        <v>176</v>
      </c>
      <c r="H8" s="12">
        <v>87</v>
      </c>
      <c r="I8" s="12">
        <f>D8+E8+F8+G8+H8</f>
        <v>263</v>
      </c>
      <c r="J8" s="14">
        <f t="shared" si="0"/>
        <v>25.047619047619047</v>
      </c>
      <c r="K8" s="12" t="s">
        <v>106</v>
      </c>
      <c r="L8" s="12" t="s">
        <v>82</v>
      </c>
    </row>
    <row r="9" spans="1:12" x14ac:dyDescent="0.3">
      <c r="B9" s="12" t="s">
        <v>107</v>
      </c>
      <c r="C9" s="12">
        <v>87</v>
      </c>
      <c r="D9" s="12">
        <v>111</v>
      </c>
      <c r="E9" s="13">
        <v>0</v>
      </c>
      <c r="F9" s="12">
        <v>0</v>
      </c>
      <c r="G9" s="12">
        <v>0</v>
      </c>
      <c r="H9" s="12">
        <v>0</v>
      </c>
      <c r="I9" s="12">
        <f>C9+D9+E9+F9+G9+H9</f>
        <v>198</v>
      </c>
      <c r="J9" s="14">
        <f t="shared" si="0"/>
        <v>18.857142857142858</v>
      </c>
      <c r="K9" s="12" t="s">
        <v>108</v>
      </c>
      <c r="L9" s="12" t="s">
        <v>50</v>
      </c>
    </row>
    <row r="10" spans="1:12" x14ac:dyDescent="0.3">
      <c r="B10" s="12" t="s">
        <v>109</v>
      </c>
      <c r="C10" s="13">
        <v>0</v>
      </c>
      <c r="D10" s="12">
        <v>137</v>
      </c>
      <c r="E10" s="12">
        <v>0</v>
      </c>
      <c r="F10" s="12">
        <v>0</v>
      </c>
      <c r="G10" s="12">
        <v>0</v>
      </c>
      <c r="H10" s="12">
        <v>0</v>
      </c>
      <c r="I10" s="12">
        <f>D10+E10+F10+G10+H10</f>
        <v>137</v>
      </c>
      <c r="J10" s="14">
        <f t="shared" si="0"/>
        <v>13.047619047619047</v>
      </c>
      <c r="K10" s="12" t="s">
        <v>110</v>
      </c>
    </row>
    <row r="11" spans="1:12" x14ac:dyDescent="0.3">
      <c r="B11" s="12" t="s">
        <v>111</v>
      </c>
      <c r="C11" s="13">
        <v>0</v>
      </c>
      <c r="D11" s="12">
        <v>87</v>
      </c>
      <c r="E11" s="12">
        <v>0</v>
      </c>
      <c r="F11" s="12">
        <v>40</v>
      </c>
      <c r="G11" s="12">
        <v>0</v>
      </c>
      <c r="H11" s="12">
        <v>0</v>
      </c>
      <c r="I11" s="12">
        <f>D11+E11+F11+G11+H11</f>
        <v>127</v>
      </c>
      <c r="J11" s="14">
        <f t="shared" si="0"/>
        <v>12.095238095238095</v>
      </c>
      <c r="K11" s="12" t="s">
        <v>112</v>
      </c>
      <c r="L11" s="12" t="s">
        <v>49</v>
      </c>
    </row>
    <row r="12" spans="1:12" x14ac:dyDescent="0.3">
      <c r="B12" s="12" t="s">
        <v>113</v>
      </c>
      <c r="C12" s="13">
        <v>0</v>
      </c>
      <c r="D12" s="12">
        <v>73</v>
      </c>
      <c r="E12" s="12">
        <v>0</v>
      </c>
      <c r="F12" s="12">
        <v>0</v>
      </c>
      <c r="G12" s="12">
        <v>0</v>
      </c>
      <c r="H12" s="12">
        <v>0</v>
      </c>
      <c r="I12" s="12">
        <f>D12+E12+F12+G12+H12</f>
        <v>73</v>
      </c>
      <c r="J12" s="14">
        <f t="shared" si="0"/>
        <v>6.9523809523809526</v>
      </c>
      <c r="K12" s="12" t="s">
        <v>114</v>
      </c>
    </row>
    <row r="13" spans="1:12" x14ac:dyDescent="0.3">
      <c r="B13" s="12" t="s">
        <v>115</v>
      </c>
      <c r="C13" s="13">
        <v>0</v>
      </c>
      <c r="D13" s="12">
        <v>72</v>
      </c>
      <c r="E13" s="12">
        <v>0</v>
      </c>
      <c r="F13" s="12">
        <v>0</v>
      </c>
      <c r="G13" s="12">
        <v>0</v>
      </c>
      <c r="H13" s="12">
        <v>0</v>
      </c>
      <c r="I13" s="12">
        <f>D13+E13+F13+G13+H13</f>
        <v>72</v>
      </c>
      <c r="J13" s="14">
        <f t="shared" si="0"/>
        <v>6.8571428571428577</v>
      </c>
      <c r="K13" s="12" t="s">
        <v>116</v>
      </c>
    </row>
    <row r="14" spans="1:12" x14ac:dyDescent="0.3">
      <c r="B14" s="12" t="s">
        <v>70</v>
      </c>
      <c r="C14" s="13">
        <v>0</v>
      </c>
      <c r="D14" s="12">
        <v>0</v>
      </c>
      <c r="E14" s="12">
        <v>43</v>
      </c>
      <c r="F14" s="12">
        <v>0</v>
      </c>
      <c r="G14" s="12">
        <v>0</v>
      </c>
      <c r="H14" s="12">
        <v>0</v>
      </c>
      <c r="I14" s="12">
        <f>D14+E14+F14+G14+H14</f>
        <v>43</v>
      </c>
      <c r="J14" s="14">
        <f t="shared" si="0"/>
        <v>4.0952380952380958</v>
      </c>
      <c r="K14" s="12" t="s">
        <v>117</v>
      </c>
    </row>
    <row r="15" spans="1:12" x14ac:dyDescent="0.3">
      <c r="B15" s="12" t="s">
        <v>118</v>
      </c>
      <c r="C15" s="12">
        <v>36</v>
      </c>
      <c r="D15" s="13">
        <v>0</v>
      </c>
      <c r="E15" s="12">
        <v>0</v>
      </c>
      <c r="F15" s="12">
        <v>0</v>
      </c>
      <c r="G15" s="12">
        <v>0</v>
      </c>
      <c r="H15" s="12">
        <v>0</v>
      </c>
      <c r="I15" s="12">
        <f>C15+D15+E15+F15+G15+H15</f>
        <v>36</v>
      </c>
      <c r="J15" s="14">
        <f t="shared" si="0"/>
        <v>3.4285714285714288</v>
      </c>
      <c r="K15" s="12" t="s">
        <v>119</v>
      </c>
      <c r="L15" s="12" t="s">
        <v>41</v>
      </c>
    </row>
    <row r="21" spans="1:9" x14ac:dyDescent="0.3">
      <c r="A21" s="25"/>
      <c r="B21" s="26"/>
      <c r="C21" s="5" t="s">
        <v>12</v>
      </c>
      <c r="D21" s="5"/>
      <c r="E21" s="5"/>
      <c r="F21" s="26"/>
      <c r="G21" s="26"/>
      <c r="H21" s="26"/>
      <c r="I21" s="27"/>
    </row>
    <row r="22" spans="1:9" x14ac:dyDescent="0.3">
      <c r="A22" s="28"/>
      <c r="I22" s="29"/>
    </row>
    <row r="23" spans="1:9" x14ac:dyDescent="0.3">
      <c r="A23" s="30" t="s">
        <v>94</v>
      </c>
      <c r="B23">
        <v>126</v>
      </c>
      <c r="C23" s="4" t="s">
        <v>120</v>
      </c>
      <c r="D23" s="4"/>
      <c r="E23" s="4"/>
      <c r="F23" s="4"/>
      <c r="I23" s="29"/>
    </row>
    <row r="24" spans="1:9" x14ac:dyDescent="0.3">
      <c r="A24" s="30" t="s">
        <v>121</v>
      </c>
      <c r="B24">
        <v>124</v>
      </c>
      <c r="C24" s="4" t="s">
        <v>98</v>
      </c>
      <c r="D24" s="4"/>
      <c r="E24" s="4"/>
      <c r="F24" s="4"/>
      <c r="I24" s="29"/>
    </row>
    <row r="25" spans="1:9" x14ac:dyDescent="0.3">
      <c r="A25" s="30" t="s">
        <v>102</v>
      </c>
      <c r="B25">
        <v>102</v>
      </c>
      <c r="C25" s="4" t="s">
        <v>103</v>
      </c>
      <c r="D25" s="4"/>
      <c r="E25" s="4"/>
      <c r="F25" s="4"/>
      <c r="I25" s="29"/>
    </row>
    <row r="26" spans="1:9" x14ac:dyDescent="0.3">
      <c r="A26" s="30" t="s">
        <v>33</v>
      </c>
      <c r="B26">
        <v>92</v>
      </c>
      <c r="C26" s="4" t="s">
        <v>100</v>
      </c>
      <c r="D26" s="4"/>
      <c r="E26" s="4"/>
      <c r="F26" s="4"/>
      <c r="I26" s="29"/>
    </row>
    <row r="27" spans="1:9" x14ac:dyDescent="0.3">
      <c r="A27" s="30" t="s">
        <v>107</v>
      </c>
      <c r="B27">
        <v>87</v>
      </c>
      <c r="C27" s="4" t="s">
        <v>108</v>
      </c>
      <c r="D27" s="4"/>
      <c r="E27" s="4"/>
      <c r="F27" s="4"/>
      <c r="I27" s="29"/>
    </row>
    <row r="28" spans="1:9" x14ac:dyDescent="0.3">
      <c r="A28" s="30" t="s">
        <v>118</v>
      </c>
      <c r="B28">
        <v>36</v>
      </c>
      <c r="C28" s="4" t="s">
        <v>119</v>
      </c>
      <c r="D28" s="4"/>
      <c r="E28" s="4"/>
      <c r="F28" s="4"/>
      <c r="I28" s="32"/>
    </row>
    <row r="29" spans="1:9" x14ac:dyDescent="0.3">
      <c r="A29" s="33"/>
      <c r="C29" s="4"/>
      <c r="D29" s="4"/>
      <c r="E29" s="4"/>
      <c r="F29" s="4"/>
      <c r="I29" s="29"/>
    </row>
    <row r="30" spans="1:9" x14ac:dyDescent="0.3">
      <c r="A30" s="34"/>
      <c r="B30" s="35"/>
      <c r="C30" s="3"/>
      <c r="D30" s="3"/>
      <c r="E30" s="3"/>
      <c r="F30" s="3"/>
      <c r="G30" s="35"/>
      <c r="H30" s="35"/>
      <c r="I30" s="36"/>
    </row>
    <row r="31" spans="1:9" x14ac:dyDescent="0.3">
      <c r="A31" s="37"/>
    </row>
    <row r="32" spans="1:9" x14ac:dyDescent="0.3">
      <c r="A32" s="38"/>
      <c r="B32" s="26"/>
      <c r="C32" s="5" t="s">
        <v>13</v>
      </c>
      <c r="D32" s="5"/>
      <c r="E32" s="26"/>
      <c r="F32" s="26"/>
      <c r="G32" s="26"/>
      <c r="H32" s="26"/>
      <c r="I32" s="27"/>
    </row>
    <row r="33" spans="1:9" x14ac:dyDescent="0.3">
      <c r="A33" s="33"/>
      <c r="C33" s="9"/>
      <c r="D33" s="9"/>
      <c r="I33" s="29"/>
    </row>
    <row r="34" spans="1:9" x14ac:dyDescent="0.3">
      <c r="A34" s="30" t="s">
        <v>94</v>
      </c>
      <c r="B34">
        <v>166</v>
      </c>
      <c r="C34" s="4" t="s">
        <v>120</v>
      </c>
      <c r="D34" s="4"/>
      <c r="E34" s="4"/>
      <c r="F34" s="4"/>
      <c r="G34" s="4"/>
      <c r="I34" s="29"/>
    </row>
    <row r="35" spans="1:9" x14ac:dyDescent="0.3">
      <c r="A35" s="30" t="s">
        <v>97</v>
      </c>
      <c r="B35">
        <v>158</v>
      </c>
      <c r="C35" s="4" t="s">
        <v>98</v>
      </c>
      <c r="D35" s="4"/>
      <c r="E35" s="4"/>
      <c r="F35" s="4"/>
      <c r="G35" s="4"/>
      <c r="I35" s="29"/>
    </row>
    <row r="36" spans="1:9" x14ac:dyDescent="0.3">
      <c r="A36" s="30" t="s">
        <v>109</v>
      </c>
      <c r="B36">
        <v>137</v>
      </c>
      <c r="C36" s="4" t="s">
        <v>110</v>
      </c>
      <c r="D36" s="4"/>
      <c r="E36" s="4"/>
      <c r="F36" s="4"/>
      <c r="G36" s="4"/>
      <c r="I36" s="29" t="s">
        <v>122</v>
      </c>
    </row>
    <row r="37" spans="1:9" x14ac:dyDescent="0.3">
      <c r="A37" s="30" t="s">
        <v>99</v>
      </c>
      <c r="B37">
        <v>131</v>
      </c>
      <c r="C37" s="4" t="s">
        <v>123</v>
      </c>
      <c r="D37" s="4"/>
      <c r="E37" s="4"/>
      <c r="F37" s="4"/>
      <c r="G37" s="4"/>
      <c r="H37" s="31"/>
      <c r="I37" s="39"/>
    </row>
    <row r="38" spans="1:9" x14ac:dyDescent="0.3">
      <c r="A38" s="30" t="s">
        <v>102</v>
      </c>
      <c r="B38">
        <v>123</v>
      </c>
      <c r="C38" s="4" t="s">
        <v>124</v>
      </c>
      <c r="D38" s="4"/>
      <c r="E38" s="4"/>
      <c r="F38" s="4"/>
      <c r="G38" s="4"/>
      <c r="H38" s="31"/>
      <c r="I38" s="39"/>
    </row>
    <row r="39" spans="1:9" x14ac:dyDescent="0.3">
      <c r="A39" s="30" t="s">
        <v>107</v>
      </c>
      <c r="B39">
        <v>111</v>
      </c>
      <c r="C39" s="4" t="s">
        <v>125</v>
      </c>
      <c r="D39" s="4"/>
      <c r="E39" s="4"/>
      <c r="F39" s="4"/>
      <c r="G39" s="4"/>
      <c r="H39" s="31"/>
      <c r="I39" s="39"/>
    </row>
    <row r="40" spans="1:9" x14ac:dyDescent="0.3">
      <c r="A40" s="30" t="s">
        <v>111</v>
      </c>
      <c r="B40">
        <v>87</v>
      </c>
      <c r="C40" s="4" t="s">
        <v>112</v>
      </c>
      <c r="D40" s="4"/>
      <c r="E40" s="4"/>
      <c r="F40" s="4"/>
      <c r="G40" s="4"/>
      <c r="H40" s="31"/>
      <c r="I40" s="39"/>
    </row>
    <row r="41" spans="1:9" x14ac:dyDescent="0.3">
      <c r="A41" s="30" t="s">
        <v>113</v>
      </c>
      <c r="B41">
        <v>73</v>
      </c>
      <c r="C41" s="4" t="s">
        <v>114</v>
      </c>
      <c r="D41" s="4"/>
      <c r="E41" s="4"/>
      <c r="F41" s="4"/>
      <c r="G41" s="4"/>
      <c r="H41" s="31"/>
      <c r="I41" s="39"/>
    </row>
    <row r="42" spans="1:9" x14ac:dyDescent="0.3">
      <c r="A42" s="40" t="s">
        <v>115</v>
      </c>
      <c r="B42" s="35">
        <v>72</v>
      </c>
      <c r="C42" s="2" t="s">
        <v>116</v>
      </c>
      <c r="D42" s="2"/>
      <c r="E42" s="2"/>
      <c r="F42" s="2"/>
      <c r="G42" s="2"/>
      <c r="H42" s="41"/>
      <c r="I42" s="42"/>
    </row>
    <row r="43" spans="1:9" x14ac:dyDescent="0.3">
      <c r="A43" s="37"/>
    </row>
    <row r="44" spans="1:9" x14ac:dyDescent="0.3">
      <c r="A44" s="38"/>
      <c r="B44" s="26"/>
      <c r="C44" s="5" t="s">
        <v>14</v>
      </c>
      <c r="D44" s="5"/>
      <c r="E44" s="26"/>
      <c r="F44" s="26"/>
      <c r="G44" s="26"/>
      <c r="H44" s="26"/>
      <c r="I44" s="27"/>
    </row>
    <row r="45" spans="1:9" x14ac:dyDescent="0.3">
      <c r="A45" s="33"/>
      <c r="I45" s="29"/>
    </row>
    <row r="46" spans="1:9" x14ac:dyDescent="0.3">
      <c r="A46" s="30" t="s">
        <v>97</v>
      </c>
      <c r="B46">
        <v>52</v>
      </c>
      <c r="C46" s="4" t="s">
        <v>126</v>
      </c>
      <c r="D46" s="4"/>
      <c r="E46" s="4"/>
      <c r="F46" s="4"/>
      <c r="I46" s="29"/>
    </row>
    <row r="47" spans="1:9" x14ac:dyDescent="0.3">
      <c r="A47" s="30" t="s">
        <v>99</v>
      </c>
      <c r="B47">
        <v>50</v>
      </c>
      <c r="C47" s="4" t="s">
        <v>123</v>
      </c>
      <c r="D47" s="4"/>
      <c r="E47" s="4"/>
      <c r="F47" s="4"/>
      <c r="G47" s="4"/>
      <c r="I47" s="29"/>
    </row>
    <row r="48" spans="1:9" x14ac:dyDescent="0.3">
      <c r="A48" s="30" t="s">
        <v>70</v>
      </c>
      <c r="B48">
        <v>43</v>
      </c>
      <c r="C48" s="4" t="s">
        <v>117</v>
      </c>
      <c r="D48" s="4"/>
      <c r="E48" s="4"/>
      <c r="F48" s="4"/>
      <c r="G48" s="4"/>
      <c r="I48" s="29"/>
    </row>
    <row r="49" spans="1:9" x14ac:dyDescent="0.3">
      <c r="A49" s="30" t="s">
        <v>102</v>
      </c>
      <c r="B49">
        <v>42</v>
      </c>
      <c r="C49" s="4" t="s">
        <v>127</v>
      </c>
      <c r="D49" s="4"/>
      <c r="E49" s="4"/>
      <c r="F49" s="4"/>
      <c r="G49" s="4"/>
      <c r="I49" s="29"/>
    </row>
    <row r="50" spans="1:9" x14ac:dyDescent="0.3">
      <c r="A50" s="34"/>
      <c r="B50" s="35"/>
      <c r="C50" s="2"/>
      <c r="D50" s="2"/>
      <c r="E50" s="2"/>
      <c r="F50" s="2"/>
      <c r="G50" s="35"/>
      <c r="H50" s="35"/>
      <c r="I50" s="43"/>
    </row>
    <row r="51" spans="1:9" x14ac:dyDescent="0.3">
      <c r="A51" s="37"/>
    </row>
    <row r="52" spans="1:9" x14ac:dyDescent="0.3">
      <c r="A52" s="38"/>
      <c r="B52" s="26"/>
      <c r="C52" s="5" t="s">
        <v>15</v>
      </c>
      <c r="D52" s="5"/>
      <c r="E52" s="26"/>
      <c r="F52" s="26"/>
      <c r="G52" s="26"/>
      <c r="H52" s="26"/>
      <c r="I52" s="27"/>
    </row>
    <row r="53" spans="1:9" x14ac:dyDescent="0.3">
      <c r="A53" s="33"/>
      <c r="I53" s="29"/>
    </row>
    <row r="54" spans="1:9" x14ac:dyDescent="0.3">
      <c r="A54" s="30" t="s">
        <v>94</v>
      </c>
      <c r="B54">
        <v>68</v>
      </c>
      <c r="C54" s="4" t="s">
        <v>128</v>
      </c>
      <c r="D54" s="4"/>
      <c r="E54" s="4"/>
      <c r="F54" s="4"/>
      <c r="G54" s="4"/>
      <c r="H54" s="4"/>
      <c r="I54" s="29"/>
    </row>
    <row r="55" spans="1:9" x14ac:dyDescent="0.3">
      <c r="A55" s="30" t="s">
        <v>99</v>
      </c>
      <c r="B55">
        <v>63</v>
      </c>
      <c r="C55" s="4" t="s">
        <v>129</v>
      </c>
      <c r="D55" s="4"/>
      <c r="E55" s="4"/>
      <c r="F55" s="4"/>
      <c r="G55" s="4"/>
      <c r="H55" s="4"/>
      <c r="I55" s="29"/>
    </row>
    <row r="56" spans="1:9" x14ac:dyDescent="0.3">
      <c r="A56" s="30" t="s">
        <v>97</v>
      </c>
      <c r="B56">
        <v>40</v>
      </c>
      <c r="C56" s="4" t="s">
        <v>130</v>
      </c>
      <c r="D56" s="4"/>
      <c r="E56" s="4"/>
      <c r="F56" s="4"/>
      <c r="G56" s="4"/>
      <c r="H56" s="4"/>
      <c r="I56" s="29"/>
    </row>
    <row r="57" spans="1:9" x14ac:dyDescent="0.3">
      <c r="A57" s="30" t="s">
        <v>111</v>
      </c>
      <c r="B57">
        <v>40</v>
      </c>
      <c r="C57" s="4" t="s">
        <v>131</v>
      </c>
      <c r="D57" s="4"/>
      <c r="E57" s="4"/>
      <c r="F57" s="4"/>
      <c r="G57" s="4"/>
      <c r="H57" s="4"/>
      <c r="I57" s="29"/>
    </row>
    <row r="58" spans="1:9" x14ac:dyDescent="0.3">
      <c r="A58" s="34"/>
      <c r="B58" s="35"/>
      <c r="C58" s="2"/>
      <c r="D58" s="2"/>
      <c r="E58" s="2"/>
      <c r="F58" s="2"/>
      <c r="G58" s="35"/>
      <c r="H58" s="35"/>
      <c r="I58" s="36"/>
    </row>
    <row r="60" spans="1:9" x14ac:dyDescent="0.3">
      <c r="A60" s="44"/>
      <c r="B60" s="26"/>
      <c r="C60" s="5" t="s">
        <v>16</v>
      </c>
      <c r="D60" s="5"/>
      <c r="E60" s="26"/>
      <c r="F60" s="26"/>
      <c r="G60" s="26"/>
      <c r="H60" s="26"/>
      <c r="I60" s="27"/>
    </row>
    <row r="61" spans="1:9" x14ac:dyDescent="0.3">
      <c r="A61" s="28"/>
      <c r="C61" s="8"/>
      <c r="D61" s="8"/>
      <c r="I61" s="29"/>
    </row>
    <row r="62" spans="1:9" x14ac:dyDescent="0.3">
      <c r="A62" s="30" t="s">
        <v>94</v>
      </c>
      <c r="B62">
        <v>270</v>
      </c>
      <c r="C62" s="4" t="s">
        <v>132</v>
      </c>
      <c r="D62" s="4"/>
      <c r="E62" s="4"/>
      <c r="F62" s="4"/>
      <c r="G62" s="4"/>
      <c r="H62" s="4"/>
      <c r="I62" s="29"/>
    </row>
    <row r="63" spans="1:9" x14ac:dyDescent="0.3">
      <c r="A63" s="30" t="s">
        <v>102</v>
      </c>
      <c r="B63">
        <v>237</v>
      </c>
      <c r="C63" s="4" t="s">
        <v>133</v>
      </c>
      <c r="D63" s="4"/>
      <c r="E63" s="4"/>
      <c r="F63" s="4"/>
      <c r="G63" s="4"/>
      <c r="H63" s="4"/>
      <c r="I63" s="29"/>
    </row>
    <row r="64" spans="1:9" x14ac:dyDescent="0.3">
      <c r="A64" s="30" t="s">
        <v>97</v>
      </c>
      <c r="B64">
        <v>235</v>
      </c>
      <c r="C64" s="4" t="s">
        <v>134</v>
      </c>
      <c r="D64" s="4"/>
      <c r="E64" s="4"/>
      <c r="F64" s="4"/>
      <c r="G64" s="4"/>
      <c r="H64" s="4"/>
      <c r="I64" s="29"/>
    </row>
    <row r="65" spans="1:9" x14ac:dyDescent="0.3">
      <c r="A65" s="30" t="s">
        <v>99</v>
      </c>
      <c r="B65">
        <v>221</v>
      </c>
      <c r="C65" s="4" t="s">
        <v>135</v>
      </c>
      <c r="D65" s="4"/>
      <c r="E65" s="4"/>
      <c r="F65" s="4"/>
      <c r="G65" s="4"/>
      <c r="H65" s="4"/>
      <c r="I65" s="29"/>
    </row>
    <row r="66" spans="1:9" x14ac:dyDescent="0.3">
      <c r="A66" s="30" t="s">
        <v>105</v>
      </c>
      <c r="B66">
        <v>176</v>
      </c>
      <c r="C66" s="4" t="s">
        <v>106</v>
      </c>
      <c r="D66" s="4"/>
      <c r="E66" s="4"/>
      <c r="F66" s="4"/>
      <c r="G66" s="4"/>
      <c r="H66" s="4"/>
      <c r="I66" s="29" t="s">
        <v>136</v>
      </c>
    </row>
    <row r="67" spans="1:9" x14ac:dyDescent="0.3">
      <c r="A67" s="28"/>
      <c r="I67" s="29"/>
    </row>
    <row r="68" spans="1:9" x14ac:dyDescent="0.3">
      <c r="A68" s="28"/>
      <c r="I68" s="29"/>
    </row>
    <row r="69" spans="1:9" x14ac:dyDescent="0.3">
      <c r="A69" s="28"/>
      <c r="I69" s="29"/>
    </row>
    <row r="70" spans="1:9" x14ac:dyDescent="0.3">
      <c r="A70" s="28"/>
      <c r="I70" s="29"/>
    </row>
    <row r="71" spans="1:9" x14ac:dyDescent="0.3">
      <c r="A71" s="28"/>
      <c r="I71" s="29"/>
    </row>
    <row r="72" spans="1:9" x14ac:dyDescent="0.3">
      <c r="A72" s="45"/>
      <c r="B72" s="35"/>
      <c r="C72" s="35"/>
      <c r="D72" s="35"/>
      <c r="E72" s="35"/>
      <c r="F72" s="35"/>
      <c r="G72" s="35"/>
      <c r="H72" s="35"/>
      <c r="I72" s="36"/>
    </row>
    <row r="74" spans="1:9" x14ac:dyDescent="0.3">
      <c r="A74" s="44"/>
      <c r="B74" s="26"/>
      <c r="C74" s="5" t="s">
        <v>17</v>
      </c>
      <c r="D74" s="5"/>
      <c r="E74" s="26"/>
      <c r="F74" s="26"/>
      <c r="G74" s="26"/>
      <c r="H74" s="26"/>
      <c r="I74" s="27"/>
    </row>
    <row r="75" spans="1:9" x14ac:dyDescent="0.3">
      <c r="A75" s="28"/>
      <c r="I75" s="29"/>
    </row>
    <row r="76" spans="1:9" x14ac:dyDescent="0.3">
      <c r="A76" s="28" t="s">
        <v>97</v>
      </c>
      <c r="B76">
        <v>151</v>
      </c>
      <c r="C76" s="1" t="s">
        <v>137</v>
      </c>
      <c r="D76" s="1"/>
      <c r="E76" s="1"/>
      <c r="I76" s="29"/>
    </row>
    <row r="77" spans="1:9" x14ac:dyDescent="0.3">
      <c r="A77" s="28" t="s">
        <v>94</v>
      </c>
      <c r="B77">
        <v>150</v>
      </c>
      <c r="C77" s="1" t="s">
        <v>138</v>
      </c>
      <c r="D77" s="1"/>
      <c r="E77" s="1"/>
      <c r="I77" s="29"/>
    </row>
    <row r="78" spans="1:9" x14ac:dyDescent="0.3">
      <c r="A78" s="28" t="s">
        <v>99</v>
      </c>
      <c r="B78">
        <v>146</v>
      </c>
      <c r="C78" s="1" t="s">
        <v>123</v>
      </c>
      <c r="D78" s="1"/>
      <c r="E78" s="1"/>
      <c r="I78" s="29"/>
    </row>
    <row r="79" spans="1:9" x14ac:dyDescent="0.3">
      <c r="A79" s="28" t="s">
        <v>102</v>
      </c>
      <c r="B79">
        <v>133</v>
      </c>
      <c r="C79" s="1" t="s">
        <v>139</v>
      </c>
      <c r="D79" s="1"/>
      <c r="E79" s="1"/>
      <c r="I79" s="29"/>
    </row>
    <row r="80" spans="1:9" x14ac:dyDescent="0.3">
      <c r="A80" s="28" t="s">
        <v>105</v>
      </c>
      <c r="B80">
        <v>87</v>
      </c>
      <c r="C80" s="1" t="s">
        <v>140</v>
      </c>
      <c r="D80" s="1"/>
      <c r="E80" s="1"/>
      <c r="I80" s="29" t="s">
        <v>141</v>
      </c>
    </row>
    <row r="81" spans="1:9" x14ac:dyDescent="0.3">
      <c r="A81" s="28"/>
      <c r="I81" s="29"/>
    </row>
    <row r="82" spans="1:9" x14ac:dyDescent="0.3">
      <c r="A82" s="28"/>
      <c r="I82" s="29"/>
    </row>
    <row r="83" spans="1:9" x14ac:dyDescent="0.3">
      <c r="A83" s="28"/>
      <c r="I83" s="29"/>
    </row>
    <row r="84" spans="1:9" x14ac:dyDescent="0.3">
      <c r="A84" s="28"/>
      <c r="I84" s="29"/>
    </row>
    <row r="85" spans="1:9" x14ac:dyDescent="0.3">
      <c r="A85" s="28"/>
      <c r="I85" s="29"/>
    </row>
    <row r="86" spans="1:9" x14ac:dyDescent="0.3">
      <c r="A86" s="28"/>
      <c r="I86" s="29"/>
    </row>
    <row r="87" spans="1:9" x14ac:dyDescent="0.3">
      <c r="A87" s="45"/>
      <c r="B87" s="35"/>
      <c r="C87" s="35"/>
      <c r="D87" s="35"/>
      <c r="E87" s="35"/>
      <c r="F87" s="35"/>
      <c r="G87" s="35"/>
      <c r="H87" s="35"/>
      <c r="I87" s="36"/>
    </row>
  </sheetData>
  <autoFilter ref="A3:L15" xr:uid="{00000000-0009-0000-0000-000001000000}"/>
  <mergeCells count="45">
    <mergeCell ref="C76:E76"/>
    <mergeCell ref="C77:E77"/>
    <mergeCell ref="C78:E78"/>
    <mergeCell ref="C79:E79"/>
    <mergeCell ref="C80:E80"/>
    <mergeCell ref="C63:H63"/>
    <mergeCell ref="C64:H64"/>
    <mergeCell ref="C65:H65"/>
    <mergeCell ref="C66:H66"/>
    <mergeCell ref="C74:D74"/>
    <mergeCell ref="C57:H57"/>
    <mergeCell ref="C58:F58"/>
    <mergeCell ref="C60:D60"/>
    <mergeCell ref="C61:D61"/>
    <mergeCell ref="C62:H62"/>
    <mergeCell ref="C50:F50"/>
    <mergeCell ref="C52:D52"/>
    <mergeCell ref="C54:H54"/>
    <mergeCell ref="C55:H55"/>
    <mergeCell ref="C56:H56"/>
    <mergeCell ref="C44:D44"/>
    <mergeCell ref="C46:F46"/>
    <mergeCell ref="C47:G47"/>
    <mergeCell ref="C48:G48"/>
    <mergeCell ref="C49:G49"/>
    <mergeCell ref="C38:G38"/>
    <mergeCell ref="C39:G39"/>
    <mergeCell ref="C40:G40"/>
    <mergeCell ref="C41:G41"/>
    <mergeCell ref="C42:G42"/>
    <mergeCell ref="C32:D32"/>
    <mergeCell ref="C34:G34"/>
    <mergeCell ref="C35:G35"/>
    <mergeCell ref="C36:G36"/>
    <mergeCell ref="C37:G37"/>
    <mergeCell ref="C26:F26"/>
    <mergeCell ref="C27:F27"/>
    <mergeCell ref="C28:F28"/>
    <mergeCell ref="C29:F29"/>
    <mergeCell ref="C30:F30"/>
    <mergeCell ref="B1:E1"/>
    <mergeCell ref="C21:E21"/>
    <mergeCell ref="C23:F23"/>
    <mergeCell ref="C24:F24"/>
    <mergeCell ref="C25:F2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8</vt:i4>
      </vt:variant>
    </vt:vector>
  </HeadingPairs>
  <TitlesOfParts>
    <vt:vector size="10" baseType="lpstr">
      <vt:lpstr>INDIVIDUAAL</vt:lpstr>
      <vt:lpstr>MEESKONDLIK</vt:lpstr>
      <vt:lpstr>INDIVIDUAAL!_FilterDatabase_0</vt:lpstr>
      <vt:lpstr>MEESKONDLIK!_FilterDatabase_0</vt:lpstr>
      <vt:lpstr>INDIVIDUAAL!_FilterDatabase_0_0</vt:lpstr>
      <vt:lpstr>MEESKONDLIK!_FilterDatabase_0_0</vt:lpstr>
      <vt:lpstr>INDIVIDUAAL!_FilterDatabase_0_0_0</vt:lpstr>
      <vt:lpstr>MEESKONDLIK!_FilterDatabase_0_0_0</vt:lpstr>
      <vt:lpstr>INDIVIDUAAL!_FiltreeriAandmebaasi</vt:lpstr>
      <vt:lpstr>MEESKONDLIK!_FiltreeriAandmebaasi</vt:lpstr>
    </vt:vector>
  </TitlesOfParts>
  <Company>PERH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Tõnis Laanemäe - HH</dc:creator>
  <dc:description/>
  <cp:lastModifiedBy>Anu Sarapuu</cp:lastModifiedBy>
  <cp:revision>11</cp:revision>
  <cp:lastPrinted>2024-07-22T15:09:58Z</cp:lastPrinted>
  <dcterms:created xsi:type="dcterms:W3CDTF">2022-07-04T13:07:35Z</dcterms:created>
  <dcterms:modified xsi:type="dcterms:W3CDTF">2024-08-12T20:31:56Z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PERH</vt:lpwstr>
  </property>
  <property fmtid="{D5CDD505-2E9C-101B-9397-08002B2CF9AE}" pid="4" name="ContentTypeId">
    <vt:lpwstr>0x010100D7D330771E092E47A6B2949E9E8BD0E4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